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Решения Совета об исполнении б-та\Исполнение 2023 г\"/>
    </mc:Choice>
  </mc:AlternateContent>
  <bookViews>
    <workbookView xWindow="120" yWindow="165" windowWidth="23895" windowHeight="98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5" i="1" l="1"/>
  <c r="E34" i="1"/>
  <c r="E33" i="1"/>
  <c r="E32" i="1"/>
  <c r="E31" i="1"/>
  <c r="E30" i="1"/>
  <c r="E29" i="1"/>
  <c r="E28" i="1"/>
  <c r="E27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E11" i="1"/>
  <c r="D33" i="1"/>
  <c r="D32" i="1"/>
  <c r="D31" i="1"/>
  <c r="D30" i="1"/>
  <c r="D29" i="1"/>
  <c r="D28" i="1"/>
  <c r="D27" i="1"/>
  <c r="D25" i="1"/>
  <c r="D24" i="1"/>
  <c r="D23" i="1"/>
  <c r="D22" i="1"/>
  <c r="D21" i="1"/>
  <c r="D20" i="1"/>
  <c r="D17" i="1"/>
  <c r="D16" i="1"/>
  <c r="D15" i="1"/>
  <c r="D14" i="1"/>
  <c r="D13" i="1"/>
  <c r="D12" i="1"/>
  <c r="D11" i="1"/>
  <c r="C10" i="1" l="1"/>
  <c r="B19" i="1"/>
  <c r="B10" i="1" l="1"/>
  <c r="E10" i="1" s="1"/>
  <c r="D10" i="1" l="1"/>
  <c r="C19" i="1"/>
  <c r="E19" i="1" l="1"/>
  <c r="D19" i="1"/>
  <c r="C9" i="1"/>
  <c r="B26" i="1"/>
  <c r="B9" i="1" l="1"/>
  <c r="D9" i="1" s="1"/>
  <c r="E9" i="1" l="1"/>
  <c r="B36" i="1"/>
  <c r="C26" i="1"/>
  <c r="C36" i="1" l="1"/>
  <c r="E26" i="1"/>
  <c r="D26" i="1"/>
  <c r="D36" i="1" l="1"/>
  <c r="E36" i="1"/>
</calcChain>
</file>

<file path=xl/sharedStrings.xml><?xml version="1.0" encoding="utf-8"?>
<sst xmlns="http://schemas.openxmlformats.org/spreadsheetml/2006/main" count="40" uniqueCount="38">
  <si>
    <t>Налог на доходы физических лиц</t>
  </si>
  <si>
    <t>Налоги на совокупный доход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</si>
  <si>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</si>
  <si>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</si>
  <si>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</si>
  <si>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</si>
  <si>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</si>
  <si>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</si>
  <si>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</si>
  <si>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</si>
  <si>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</si>
  <si>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</si>
  <si>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</si>
  <si>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</si>
  <si>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</si>
  <si>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</si>
  <si>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</si>
  <si>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</si>
  <si>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Итого доходов</t>
  </si>
  <si>
    <t>Налоги, сборы и регулярные платежи за пользование природными ресурсами</t>
  </si>
  <si>
    <t>Х</t>
  </si>
  <si>
    <t xml:space="preserve">Безвозмездные поступления от государственных (муниципальных) организаций </t>
  </si>
  <si>
    <t>Доходы от уплаты акцизов</t>
  </si>
  <si>
    <t>НАЛОГОВЫЕ И НЕНАЛОГОВЫЕ ДОХОДЫ</t>
  </si>
  <si>
    <t>НАЛОГОВЫЕ  ДОХОДЫ</t>
  </si>
  <si>
    <t>НЕНАЛОГОВЫЕ ДОХОДЫ</t>
  </si>
  <si>
    <t>Доходы от оказания платных услуг  и компенсации затрат государства</t>
  </si>
  <si>
    <t>БЕЗВОЗМЕЗДНЫЕ  ПОСТУПЛЕНИЯ</t>
  </si>
  <si>
    <t xml:space="preserve">Наименование </t>
  </si>
  <si>
    <t>Отклонение</t>
  </si>
  <si>
    <t>%</t>
  </si>
  <si>
    <t>тыс. руб.</t>
  </si>
  <si>
    <t>4 = гр.3/гр.2</t>
  </si>
  <si>
    <t xml:space="preserve">5 = гр.3-гр.2 </t>
  </si>
  <si>
    <t xml:space="preserve"> Исполнение бюджета города Оренбурга по доходам за 2023 год </t>
  </si>
  <si>
    <t xml:space="preserve">Плановые бюджетные назначения                                                                  на 2023 год (тыс. руб.)    </t>
  </si>
  <si>
    <t xml:space="preserve">Исполнение             за 2023 год (тыс. руб.)     </t>
  </si>
  <si>
    <t>Задолженность и перерасчеты по отмененным налогам, сборам и иным обязательным платежам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</si>
</sst>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;[Red]\-#,##0;0"/>
    <numFmt numFmtId="166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2" fillId="0" borderId="1" xfId="1" applyNumberFormat="1" applyFont="1" applyBorder="1" applyAlignment="1">
      <alignment horizontal="justify" vertical="center" wrapText="1"/>
    </xf>
    <xf numFmtId="3" fontId="4" fillId="0" borderId="1" xfId="2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165" fontId="4" fillId="2" borderId="2" xfId="3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justify" vertical="center" wrapText="1"/>
    </xf>
    <xf numFmtId="165" fontId="4" fillId="2" borderId="2" xfId="4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Border="1" applyAlignment="1">
      <alignment horizontal="justify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justify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justify" vertical="center" wrapText="1"/>
    </xf>
    <xf numFmtId="0" fontId="11" fillId="0" borderId="1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4" fillId="0" borderId="1" xfId="2" applyNumberFormat="1" applyFont="1" applyBorder="1" applyAlignment="1">
      <alignment horizontal="center" vertical="center" wrapText="1"/>
    </xf>
    <xf numFmtId="166" fontId="12" fillId="0" borderId="1" xfId="2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" fontId="4" fillId="0" borderId="3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3"/>
    <cellStyle name="Обычный 3 2" xfId="5"/>
    <cellStyle name="Обычный 4" xfId="4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2" zoomScaleNormal="100" workbookViewId="0">
      <selection activeCell="A18" sqref="A18"/>
    </sheetView>
  </sheetViews>
  <sheetFormatPr defaultRowHeight="15" x14ac:dyDescent="0.25"/>
  <cols>
    <col min="1" max="1" width="59.5703125" style="1" customWidth="1"/>
    <col min="2" max="4" width="15.7109375" style="1" customWidth="1"/>
    <col min="5" max="5" width="15.5703125" style="1" customWidth="1"/>
    <col min="6" max="16384" width="9.140625" style="1"/>
  </cols>
  <sheetData>
    <row r="1" spans="1:5" hidden="1" x14ac:dyDescent="0.25"/>
    <row r="2" spans="1:5" ht="23.25" customHeight="1" x14ac:dyDescent="0.25">
      <c r="A2" s="25"/>
      <c r="B2" s="25"/>
      <c r="C2" s="25"/>
      <c r="D2" s="25"/>
      <c r="E2" s="25"/>
    </row>
    <row r="3" spans="1:5" ht="25.5" customHeight="1" x14ac:dyDescent="0.25">
      <c r="A3" s="26" t="s">
        <v>34</v>
      </c>
      <c r="B3" s="26"/>
      <c r="C3" s="26"/>
      <c r="D3" s="26"/>
      <c r="E3" s="26"/>
    </row>
    <row r="4" spans="1:5" ht="26.25" hidden="1" x14ac:dyDescent="0.25">
      <c r="A4" s="27"/>
      <c r="B4" s="28"/>
      <c r="C4" s="28"/>
      <c r="D4" s="28"/>
      <c r="E4" s="28"/>
    </row>
    <row r="5" spans="1:5" ht="15.75" customHeight="1" x14ac:dyDescent="0.25">
      <c r="A5" s="5"/>
      <c r="B5" s="6"/>
      <c r="C5" s="6"/>
      <c r="D5" s="6"/>
      <c r="E5" s="6"/>
    </row>
    <row r="6" spans="1:5" ht="18.75" x14ac:dyDescent="0.25">
      <c r="A6" s="29" t="s">
        <v>28</v>
      </c>
      <c r="B6" s="31" t="s">
        <v>35</v>
      </c>
      <c r="C6" s="33" t="s">
        <v>36</v>
      </c>
      <c r="D6" s="34" t="s">
        <v>29</v>
      </c>
      <c r="E6" s="35"/>
    </row>
    <row r="7" spans="1:5" ht="74.25" customHeight="1" x14ac:dyDescent="0.25">
      <c r="A7" s="30"/>
      <c r="B7" s="32"/>
      <c r="C7" s="32"/>
      <c r="D7" s="21" t="s">
        <v>30</v>
      </c>
      <c r="E7" s="21" t="s">
        <v>31</v>
      </c>
    </row>
    <row r="8" spans="1:5" ht="16.5" customHeight="1" x14ac:dyDescent="0.25">
      <c r="A8" s="2">
        <v>1</v>
      </c>
      <c r="B8" s="24">
        <v>2</v>
      </c>
      <c r="C8" s="4">
        <v>3</v>
      </c>
      <c r="D8" s="3" t="s">
        <v>32</v>
      </c>
      <c r="E8" s="3" t="s">
        <v>33</v>
      </c>
    </row>
    <row r="9" spans="1:5" ht="21.75" customHeight="1" x14ac:dyDescent="0.25">
      <c r="A9" s="17" t="s">
        <v>23</v>
      </c>
      <c r="B9" s="16">
        <f>SUM(B10,B19)</f>
        <v>8271201</v>
      </c>
      <c r="C9" s="16">
        <f>SUM(C10,C19)</f>
        <v>8233607</v>
      </c>
      <c r="D9" s="23">
        <f>SUM(C9/B9*100)</f>
        <v>99.545483177110555</v>
      </c>
      <c r="E9" s="16">
        <f t="shared" ref="E9:E10" si="0">SUM(C9-B9)</f>
        <v>-37594</v>
      </c>
    </row>
    <row r="10" spans="1:5" ht="22.5" customHeight="1" x14ac:dyDescent="0.25">
      <c r="A10" s="17" t="s">
        <v>24</v>
      </c>
      <c r="B10" s="16">
        <f>SUM(B11:B18)</f>
        <v>7237463</v>
      </c>
      <c r="C10" s="16">
        <f t="shared" ref="C10" si="1">SUM(C11:C18)</f>
        <v>7208255</v>
      </c>
      <c r="D10" s="23">
        <f>SUM(C10/B10*100)</f>
        <v>99.596433170021044</v>
      </c>
      <c r="E10" s="16">
        <f t="shared" si="0"/>
        <v>-29208</v>
      </c>
    </row>
    <row r="11" spans="1:5" ht="18.75" x14ac:dyDescent="0.25">
      <c r="A11" s="7" t="s">
        <v>0</v>
      </c>
      <c r="B11" s="8">
        <v>3214909</v>
      </c>
      <c r="C11" s="9">
        <v>3466417</v>
      </c>
      <c r="D11" s="22">
        <f>SUM(C11/B11*100)</f>
        <v>107.82317633251827</v>
      </c>
      <c r="E11" s="8">
        <f>SUM(C11-B11)</f>
        <v>251508</v>
      </c>
    </row>
    <row r="12" spans="1:5" ht="20.25" customHeight="1" x14ac:dyDescent="0.25">
      <c r="A12" s="7" t="s">
        <v>22</v>
      </c>
      <c r="B12" s="8">
        <v>58787</v>
      </c>
      <c r="C12" s="9">
        <v>68427</v>
      </c>
      <c r="D12" s="22">
        <f t="shared" ref="D12:D36" si="2">SUM(C12/B12*100)</f>
        <v>116.39818327181179</v>
      </c>
      <c r="E12" s="8">
        <f t="shared" ref="E12:E36" si="3">SUM(C12-B12)</f>
        <v>9640</v>
      </c>
    </row>
    <row r="13" spans="1:5" ht="18.75" x14ac:dyDescent="0.25">
      <c r="A13" s="7" t="s">
        <v>1</v>
      </c>
      <c r="B13" s="8">
        <v>2980056</v>
      </c>
      <c r="C13" s="9">
        <v>2753494</v>
      </c>
      <c r="D13" s="22">
        <f t="shared" si="2"/>
        <v>92.397391189964225</v>
      </c>
      <c r="E13" s="8">
        <f t="shared" si="3"/>
        <v>-226562</v>
      </c>
    </row>
    <row r="14" spans="1:5" ht="19.5" customHeight="1" x14ac:dyDescent="0.25">
      <c r="A14" s="7" t="s">
        <v>2</v>
      </c>
      <c r="B14" s="10">
        <v>249399</v>
      </c>
      <c r="C14" s="9">
        <v>308439</v>
      </c>
      <c r="D14" s="22">
        <f t="shared" si="2"/>
        <v>123.67290967485836</v>
      </c>
      <c r="E14" s="8">
        <f t="shared" si="3"/>
        <v>59040</v>
      </c>
    </row>
    <row r="15" spans="1:5" ht="18.75" x14ac:dyDescent="0.25">
      <c r="A15" s="7" t="s">
        <v>3</v>
      </c>
      <c r="B15" s="10">
        <v>588153</v>
      </c>
      <c r="C15" s="9">
        <v>472903</v>
      </c>
      <c r="D15" s="22">
        <f t="shared" si="2"/>
        <v>80.404758625731745</v>
      </c>
      <c r="E15" s="8">
        <f t="shared" si="3"/>
        <v>-115250</v>
      </c>
    </row>
    <row r="16" spans="1:5" ht="36.75" customHeight="1" x14ac:dyDescent="0.25">
      <c r="A16" s="7" t="s">
        <v>19</v>
      </c>
      <c r="B16" s="10">
        <v>1842</v>
      </c>
      <c r="C16" s="11">
        <v>1360</v>
      </c>
      <c r="D16" s="22">
        <f t="shared" si="2"/>
        <v>73.8327904451683</v>
      </c>
      <c r="E16" s="8">
        <f t="shared" si="3"/>
        <v>-482</v>
      </c>
    </row>
    <row r="17" spans="1:5" ht="20.25" customHeight="1" x14ac:dyDescent="0.25">
      <c r="A17" s="7" t="s">
        <v>4</v>
      </c>
      <c r="B17" s="10">
        <v>144317</v>
      </c>
      <c r="C17" s="9">
        <v>137102</v>
      </c>
      <c r="D17" s="22">
        <f t="shared" si="2"/>
        <v>95.000588981201105</v>
      </c>
      <c r="E17" s="8">
        <f t="shared" si="3"/>
        <v>-7215</v>
      </c>
    </row>
    <row r="18" spans="1:5" ht="39.75" customHeight="1" x14ac:dyDescent="0.25">
      <c r="A18" s="7" t="s">
        <v>37</v>
      </c>
      <c r="B18" s="10">
        <v>0</v>
      </c>
      <c r="C18" s="12">
        <v>113</v>
      </c>
      <c r="D18" s="22" t="s">
        <v>20</v>
      </c>
      <c r="E18" s="8">
        <f t="shared" si="3"/>
        <v>113</v>
      </c>
    </row>
    <row r="19" spans="1:5" ht="20.25" customHeight="1" x14ac:dyDescent="0.25">
      <c r="A19" s="15" t="s">
        <v>25</v>
      </c>
      <c r="B19" s="18">
        <f>SUM(B20:B25)</f>
        <v>1033738</v>
      </c>
      <c r="C19" s="18">
        <f>SUM(C20:C25)</f>
        <v>1025352</v>
      </c>
      <c r="D19" s="23">
        <f t="shared" si="2"/>
        <v>99.188769301312334</v>
      </c>
      <c r="E19" s="16">
        <f t="shared" si="3"/>
        <v>-8386</v>
      </c>
    </row>
    <row r="20" spans="1:5" ht="54.75" customHeight="1" x14ac:dyDescent="0.25">
      <c r="A20" s="7" t="s">
        <v>5</v>
      </c>
      <c r="B20" s="10">
        <v>615020</v>
      </c>
      <c r="C20" s="9">
        <v>631794</v>
      </c>
      <c r="D20" s="22">
        <f t="shared" si="2"/>
        <v>102.72739097915516</v>
      </c>
      <c r="E20" s="8">
        <f t="shared" si="3"/>
        <v>16774</v>
      </c>
    </row>
    <row r="21" spans="1:5" ht="39.75" customHeight="1" x14ac:dyDescent="0.25">
      <c r="A21" s="7" t="s">
        <v>6</v>
      </c>
      <c r="B21" s="10">
        <v>56287</v>
      </c>
      <c r="C21" s="9">
        <v>78388</v>
      </c>
      <c r="D21" s="22">
        <f t="shared" si="2"/>
        <v>139.26483912804022</v>
      </c>
      <c r="E21" s="8">
        <f t="shared" si="3"/>
        <v>22101</v>
      </c>
    </row>
    <row r="22" spans="1:5" ht="37.5" x14ac:dyDescent="0.25">
      <c r="A22" s="7" t="s">
        <v>26</v>
      </c>
      <c r="B22" s="10">
        <v>16975</v>
      </c>
      <c r="C22" s="9">
        <v>20742</v>
      </c>
      <c r="D22" s="22">
        <f t="shared" si="2"/>
        <v>122.19145802650957</v>
      </c>
      <c r="E22" s="8">
        <f t="shared" si="3"/>
        <v>3767</v>
      </c>
    </row>
    <row r="23" spans="1:5" ht="37.5" customHeight="1" x14ac:dyDescent="0.25">
      <c r="A23" s="7" t="s">
        <v>7</v>
      </c>
      <c r="B23" s="10">
        <v>300938</v>
      </c>
      <c r="C23" s="9">
        <v>240590</v>
      </c>
      <c r="D23" s="22">
        <f t="shared" si="2"/>
        <v>79.946699984714471</v>
      </c>
      <c r="E23" s="8">
        <f t="shared" si="3"/>
        <v>-60348</v>
      </c>
    </row>
    <row r="24" spans="1:5" ht="23.25" customHeight="1" x14ac:dyDescent="0.25">
      <c r="A24" s="7" t="s">
        <v>8</v>
      </c>
      <c r="B24" s="10">
        <v>40640</v>
      </c>
      <c r="C24" s="9">
        <v>49767</v>
      </c>
      <c r="D24" s="22">
        <f t="shared" si="2"/>
        <v>122.45816929133859</v>
      </c>
      <c r="E24" s="8">
        <f t="shared" si="3"/>
        <v>9127</v>
      </c>
    </row>
    <row r="25" spans="1:5" ht="21" customHeight="1" x14ac:dyDescent="0.25">
      <c r="A25" s="13" t="s">
        <v>9</v>
      </c>
      <c r="B25" s="10">
        <v>3878</v>
      </c>
      <c r="C25" s="14">
        <v>4071</v>
      </c>
      <c r="D25" s="22">
        <f t="shared" si="2"/>
        <v>104.97679216090769</v>
      </c>
      <c r="E25" s="8">
        <f t="shared" si="3"/>
        <v>193</v>
      </c>
    </row>
    <row r="26" spans="1:5" ht="25.5" customHeight="1" x14ac:dyDescent="0.25">
      <c r="A26" s="19" t="s">
        <v>27</v>
      </c>
      <c r="B26" s="18">
        <f>SUM(B27:B35)</f>
        <v>15734715</v>
      </c>
      <c r="C26" s="18">
        <f>SUM(C27:C35)</f>
        <v>15703681</v>
      </c>
      <c r="D26" s="23">
        <f t="shared" si="2"/>
        <v>99.802767320539331</v>
      </c>
      <c r="E26" s="16">
        <f t="shared" si="3"/>
        <v>-31034</v>
      </c>
    </row>
    <row r="27" spans="1:5" ht="37.5" x14ac:dyDescent="0.25">
      <c r="A27" s="13" t="s">
        <v>10</v>
      </c>
      <c r="B27" s="10">
        <v>1868441</v>
      </c>
      <c r="C27" s="9">
        <v>1868441</v>
      </c>
      <c r="D27" s="22">
        <f t="shared" si="2"/>
        <v>100</v>
      </c>
      <c r="E27" s="8">
        <f t="shared" si="3"/>
        <v>0</v>
      </c>
    </row>
    <row r="28" spans="1:5" ht="52.5" customHeight="1" x14ac:dyDescent="0.25">
      <c r="A28" s="13" t="s">
        <v>11</v>
      </c>
      <c r="B28" s="10">
        <v>7864983</v>
      </c>
      <c r="C28" s="9">
        <v>7839324</v>
      </c>
      <c r="D28" s="22">
        <f t="shared" si="2"/>
        <v>99.673756446771719</v>
      </c>
      <c r="E28" s="8">
        <f t="shared" si="3"/>
        <v>-25659</v>
      </c>
    </row>
    <row r="29" spans="1:5" ht="37.5" x14ac:dyDescent="0.25">
      <c r="A29" s="13" t="s">
        <v>12</v>
      </c>
      <c r="B29" s="10">
        <v>5732824</v>
      </c>
      <c r="C29" s="9">
        <v>5744381</v>
      </c>
      <c r="D29" s="22">
        <f t="shared" si="2"/>
        <v>100.20159349039845</v>
      </c>
      <c r="E29" s="8">
        <f t="shared" si="3"/>
        <v>11557</v>
      </c>
    </row>
    <row r="30" spans="1:5" ht="19.5" customHeight="1" x14ac:dyDescent="0.25">
      <c r="A30" s="13" t="s">
        <v>13</v>
      </c>
      <c r="B30" s="10">
        <v>263492</v>
      </c>
      <c r="C30" s="9">
        <v>261288</v>
      </c>
      <c r="D30" s="22">
        <f t="shared" si="2"/>
        <v>99.163541967118547</v>
      </c>
      <c r="E30" s="8">
        <f t="shared" si="3"/>
        <v>-2204</v>
      </c>
    </row>
    <row r="31" spans="1:5" ht="18.75" hidden="1" customHeight="1" x14ac:dyDescent="0.25">
      <c r="A31" s="13" t="s">
        <v>21</v>
      </c>
      <c r="B31" s="10">
        <v>0</v>
      </c>
      <c r="C31" s="9">
        <v>0</v>
      </c>
      <c r="D31" s="22" t="e">
        <f t="shared" si="2"/>
        <v>#DIV/0!</v>
      </c>
      <c r="E31" s="8">
        <f t="shared" si="3"/>
        <v>0</v>
      </c>
    </row>
    <row r="32" spans="1:5" ht="37.5" x14ac:dyDescent="0.25">
      <c r="A32" s="13" t="s">
        <v>14</v>
      </c>
      <c r="B32" s="10">
        <v>4914</v>
      </c>
      <c r="C32" s="9">
        <v>4709</v>
      </c>
      <c r="D32" s="22">
        <f t="shared" si="2"/>
        <v>95.828245828245826</v>
      </c>
      <c r="E32" s="8">
        <f t="shared" si="3"/>
        <v>-205</v>
      </c>
    </row>
    <row r="33" spans="1:5" ht="24.75" customHeight="1" x14ac:dyDescent="0.25">
      <c r="A33" s="13" t="s">
        <v>15</v>
      </c>
      <c r="B33" s="10">
        <v>61</v>
      </c>
      <c r="C33" s="9">
        <v>9</v>
      </c>
      <c r="D33" s="22">
        <f t="shared" si="2"/>
        <v>14.754098360655737</v>
      </c>
      <c r="E33" s="8">
        <f t="shared" si="3"/>
        <v>-52</v>
      </c>
    </row>
    <row r="34" spans="1:5" ht="115.5" customHeight="1" x14ac:dyDescent="0.25">
      <c r="A34" s="13" t="s">
        <v>16</v>
      </c>
      <c r="B34" s="10">
        <v>0</v>
      </c>
      <c r="C34" s="9">
        <v>6679</v>
      </c>
      <c r="D34" s="22" t="s">
        <v>20</v>
      </c>
      <c r="E34" s="8">
        <f t="shared" si="3"/>
        <v>6679</v>
      </c>
    </row>
    <row r="35" spans="1:5" ht="63" customHeight="1" x14ac:dyDescent="0.25">
      <c r="A35" s="13" t="s">
        <v>17</v>
      </c>
      <c r="B35" s="10">
        <v>0</v>
      </c>
      <c r="C35" s="9">
        <v>-21150</v>
      </c>
      <c r="D35" s="22" t="s">
        <v>20</v>
      </c>
      <c r="E35" s="8">
        <f t="shared" si="3"/>
        <v>-21150</v>
      </c>
    </row>
    <row r="36" spans="1:5" ht="22.5" customHeight="1" x14ac:dyDescent="0.25">
      <c r="A36" s="20" t="s">
        <v>18</v>
      </c>
      <c r="B36" s="18">
        <f>SUM(B26,B9)</f>
        <v>24005916</v>
      </c>
      <c r="C36" s="18">
        <f>SUM(C26,C9)</f>
        <v>23937288</v>
      </c>
      <c r="D36" s="23">
        <f t="shared" si="2"/>
        <v>99.714120469304319</v>
      </c>
      <c r="E36" s="16">
        <f t="shared" si="3"/>
        <v>-68628</v>
      </c>
    </row>
  </sheetData>
  <mergeCells count="7">
    <mergeCell ref="A2:E2"/>
    <mergeCell ref="A3:E3"/>
    <mergeCell ref="A4:E4"/>
    <mergeCell ref="A6:A7"/>
    <mergeCell ref="B6:B7"/>
    <mergeCell ref="C6:C7"/>
    <mergeCell ref="D6:E6"/>
  </mergeCells>
  <pageMargins left="0.70866141732283472" right="0.23622047244094491" top="0.43307086614173229" bottom="0.11811023622047245" header="0.31496062992125984" footer="0.19685039370078741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Фаренник Ольга Викторовна</cp:lastModifiedBy>
  <cp:lastPrinted>2024-04-23T10:19:33Z</cp:lastPrinted>
  <dcterms:created xsi:type="dcterms:W3CDTF">2020-04-13T17:43:05Z</dcterms:created>
  <dcterms:modified xsi:type="dcterms:W3CDTF">2024-04-26T04:19:23Z</dcterms:modified>
</cp:coreProperties>
</file>